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355" windowHeight="844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G42" i="1"/>
  <c r="F42"/>
  <c r="G7"/>
  <c r="F45"/>
  <c r="G45"/>
  <c r="G21" l="1"/>
  <c r="F21"/>
  <c r="G44"/>
  <c r="G47"/>
  <c r="G35"/>
  <c r="F7"/>
  <c r="F44" s="1"/>
  <c r="F46"/>
  <c r="F47"/>
  <c r="G46"/>
  <c r="F35"/>
  <c r="A6"/>
  <c r="A18"/>
  <c r="F43" l="1"/>
  <c r="G43"/>
</calcChain>
</file>

<file path=xl/sharedStrings.xml><?xml version="1.0" encoding="utf-8"?>
<sst xmlns="http://schemas.openxmlformats.org/spreadsheetml/2006/main" count="165" uniqueCount="99">
  <si>
    <t>Adres placówki</t>
  </si>
  <si>
    <t>Liczba zakontraktowanych miejsc</t>
  </si>
  <si>
    <t>Telefon</t>
  </si>
  <si>
    <t>L.p.</t>
  </si>
  <si>
    <t>Noclegownia</t>
  </si>
  <si>
    <t xml:space="preserve">ul. Skaryszewska 19 </t>
  </si>
  <si>
    <t xml:space="preserve">022 499 80 29 </t>
  </si>
  <si>
    <t>Schronisko</t>
  </si>
  <si>
    <t>ul. Traktorzystów 26</t>
  </si>
  <si>
    <t>Bursa im. H.Ch. Kofoeda</t>
  </si>
  <si>
    <t>ul. Lniana 1</t>
  </si>
  <si>
    <t>022 678 53 52</t>
  </si>
  <si>
    <t>ul. Siennicka 48</t>
  </si>
  <si>
    <t>022 813 22 15</t>
  </si>
  <si>
    <t>ul. Stawki 27</t>
  </si>
  <si>
    <t xml:space="preserve">022 838 44 50 </t>
  </si>
  <si>
    <t>ul. Łopuszańska 17</t>
  </si>
  <si>
    <t>022 846 66 44</t>
  </si>
  <si>
    <t>ul. Wolska 172</t>
  </si>
  <si>
    <t>022 836 85 73</t>
  </si>
  <si>
    <t>022 838 70 25</t>
  </si>
  <si>
    <t>ul. Targowa 82</t>
  </si>
  <si>
    <t>ul. Kijowska 22</t>
  </si>
  <si>
    <t>022 425 51 93</t>
  </si>
  <si>
    <t>022 676 99 97</t>
  </si>
  <si>
    <t>Schronisko specjalistyczne</t>
  </si>
  <si>
    <t>022 474 57 14</t>
  </si>
  <si>
    <t>022 727 72 98</t>
  </si>
  <si>
    <t>Mieszkania treningowe</t>
  </si>
  <si>
    <t>RAZEM</t>
  </si>
  <si>
    <t>022 731 99 34 022 731 99 93</t>
  </si>
  <si>
    <t>022 478 30 22 (biuro) 022 478 21 38</t>
  </si>
  <si>
    <t>022 760 86 40</t>
  </si>
  <si>
    <t>w schroniskach na terenie Warszawy</t>
  </si>
  <si>
    <t>w schroniskach poza Warszawą</t>
  </si>
  <si>
    <t>ul. Żytnia 1A</t>
  </si>
  <si>
    <t>ul. Wiślana 7</t>
  </si>
  <si>
    <t>w mieszkaniach treningowych</t>
  </si>
  <si>
    <t>022 750 16 25</t>
  </si>
  <si>
    <t xml:space="preserve">22 646 31 20 </t>
  </si>
  <si>
    <t>ul. Magazynowa 14</t>
  </si>
  <si>
    <t xml:space="preserve">         Uwagi                          </t>
  </si>
  <si>
    <t>ul. Polska 33</t>
  </si>
  <si>
    <t>022 65105 71</t>
  </si>
  <si>
    <t>022 619 85 01</t>
  </si>
  <si>
    <t>Stowarzyszenie Monar</t>
  </si>
  <si>
    <t>Polski Komitet Pomocy Społecznej</t>
  </si>
  <si>
    <t>Kamiliańska Misja Pomocy Społecznej</t>
  </si>
  <si>
    <t>Stowarzyszenie Peniterncjarne Patronat</t>
  </si>
  <si>
    <t>Wspólnota Chleb Życia</t>
  </si>
  <si>
    <t xml:space="preserve">Caritas Archidiecezji Warszawskiej </t>
  </si>
  <si>
    <t>Stowarzyszenia Alter Ego</t>
  </si>
  <si>
    <t>Caritas Archidiecezji Warszawskiej</t>
  </si>
  <si>
    <t>Stowarzyszenie Otwarte Drzwi</t>
  </si>
  <si>
    <t>Podmiot prowadzący</t>
  </si>
  <si>
    <t>al. Ks. Orionistów 1, Łaźniew</t>
  </si>
  <si>
    <t>Stowarzyszenia Monar</t>
  </si>
  <si>
    <t>al. Krakowska 29, Grzędy</t>
  </si>
  <si>
    <t>ul. Mazowiecka 76, Bobrowiec k/Piaseczna</t>
  </si>
  <si>
    <t xml:space="preserve">Mokotowskie Hospicjum Świętego Krzyża </t>
  </si>
  <si>
    <t>Dla kogo adresowana jest pomoc</t>
  </si>
  <si>
    <t xml:space="preserve">Raport o wolnych miejscach noclegowych w placówkach dla osób bezdomnych
</t>
  </si>
  <si>
    <t>mężczyźni, kobiety</t>
  </si>
  <si>
    <t xml:space="preserve">mężczyźni  </t>
  </si>
  <si>
    <t>mężczyźni</t>
  </si>
  <si>
    <t>mężczyźni którzy opuścili w ciągu ostatnich 3 miesięcy zakład karny lub areszt śledczy</t>
  </si>
  <si>
    <t>kobiety</t>
  </si>
  <si>
    <t>kobiety, mężczyźni</t>
  </si>
  <si>
    <t>mężczyźni z ostatnim stałym meldunkiem w Warszawie</t>
  </si>
  <si>
    <t>RAZEM  miejsc, w tym:</t>
  </si>
  <si>
    <t>w noclegowniach</t>
  </si>
  <si>
    <t>Zgromadzenie Małe Dzieło Boskiej Opatrzności – Orioniści</t>
  </si>
  <si>
    <t>22 646 31 20</t>
  </si>
  <si>
    <t>ul.Dojazdowa 3</t>
  </si>
  <si>
    <t>ul. Witosa 46</t>
  </si>
  <si>
    <t>022 787 81 00</t>
  </si>
  <si>
    <t xml:space="preserve">Kamiliańska Misja Pomocy Społecznej </t>
  </si>
  <si>
    <t>ul. Gniewkowska 50 dawniej ul.Potrzebna 55</t>
  </si>
  <si>
    <t xml:space="preserve"> </t>
  </si>
  <si>
    <t xml:space="preserve">ul. Marywilska 44A </t>
  </si>
  <si>
    <t>Specjalistyczne Schronisko dla Osób w programie substytucyjnym</t>
  </si>
  <si>
    <t>Specjalistyczne Schronisko dla Osób bezdomnych z lekkimi zaburzeniami psychicznymi</t>
  </si>
  <si>
    <t>Schronisko dla Młodzieży Defaworyzowanej</t>
  </si>
  <si>
    <t>Schronisko dla Osób Bezdomnych po podstawowej terapii uzależnień od alkoholu</t>
  </si>
  <si>
    <t>Schronisko dla Osób Bezdomnych</t>
  </si>
  <si>
    <t>Fundacja Po Drugie</t>
  </si>
  <si>
    <t>górne łóżka</t>
  </si>
  <si>
    <t>3 osoby ponad stan</t>
  </si>
  <si>
    <t>mężczyźni,kobiety w wieku od 18 do 25 lat</t>
  </si>
  <si>
    <t>ul. Smulikowskiego 4A/1</t>
  </si>
  <si>
    <t xml:space="preserve"> miejsca męskie, </t>
  </si>
  <si>
    <t>10 osób ponad stan</t>
  </si>
  <si>
    <t>w tym 2 dla kobiet</t>
  </si>
  <si>
    <t>Liczba wolnych miejsc na 2017-04-18</t>
  </si>
  <si>
    <t>13 osób ponad stan</t>
  </si>
  <si>
    <t>2 osoby ponad stan</t>
  </si>
  <si>
    <t>6 osób ponad stan</t>
  </si>
  <si>
    <t>w tym 5 dolnych łóżek</t>
  </si>
  <si>
    <t xml:space="preserve">36 osób ponad stan 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</si>
</sst>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color rgb="FFFF0000"/>
      <name val="Arial"/>
      <family val="2"/>
      <charset val="238"/>
    </font>
    <font>
      <sz val="10"/>
      <color rgb="FF666666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70" zoomScaleNormal="70" zoomScaleSheetLayoutView="100" workbookViewId="0">
      <pane ySplit="2" topLeftCell="A3" activePane="bottomLeft" state="frozen"/>
      <selection pane="bottomLeft" activeCell="H10" sqref="H10"/>
    </sheetView>
  </sheetViews>
  <sheetFormatPr defaultRowHeight="15"/>
  <cols>
    <col min="1" max="1" width="6.85546875" style="14" customWidth="1"/>
    <col min="2" max="2" width="35.42578125" style="15" customWidth="1"/>
    <col min="3" max="3" width="20.42578125" style="15" customWidth="1"/>
    <col min="4" max="4" width="24" style="15" customWidth="1"/>
    <col min="5" max="5" width="15.28515625" style="15" customWidth="1"/>
    <col min="6" max="6" width="17.5703125" style="15" customWidth="1"/>
    <col min="7" max="7" width="19.85546875" style="15" customWidth="1"/>
    <col min="8" max="8" width="22.5703125" style="15" customWidth="1"/>
    <col min="9" max="11" width="19.42578125" style="15" customWidth="1"/>
    <col min="12" max="12" width="20" style="15" customWidth="1"/>
    <col min="13" max="16384" width="9.140625" style="15"/>
  </cols>
  <sheetData>
    <row r="1" spans="1:11" s="1" customFormat="1" ht="73.5" customHeight="1">
      <c r="A1" s="67" t="s">
        <v>61</v>
      </c>
      <c r="B1" s="67"/>
      <c r="C1" s="67"/>
      <c r="D1" s="67"/>
      <c r="E1" s="67"/>
      <c r="F1" s="67"/>
      <c r="G1" s="67"/>
      <c r="H1" s="67"/>
    </row>
    <row r="2" spans="1:11" s="14" customFormat="1" ht="57.75" customHeight="1">
      <c r="A2" s="2" t="s">
        <v>3</v>
      </c>
      <c r="B2" s="2" t="s">
        <v>54</v>
      </c>
      <c r="C2" s="2" t="s">
        <v>0</v>
      </c>
      <c r="D2" s="2" t="s">
        <v>60</v>
      </c>
      <c r="E2" s="2" t="s">
        <v>2</v>
      </c>
      <c r="F2" s="2" t="s">
        <v>1</v>
      </c>
      <c r="G2" s="65" t="s">
        <v>93</v>
      </c>
      <c r="H2" s="2" t="s">
        <v>41</v>
      </c>
      <c r="I2" s="3"/>
      <c r="J2" s="3"/>
      <c r="K2" s="3"/>
    </row>
    <row r="3" spans="1:11">
      <c r="A3" s="8"/>
      <c r="B3" s="4"/>
      <c r="C3" s="4"/>
      <c r="D3" s="4"/>
      <c r="E3" s="4"/>
      <c r="F3" s="4"/>
      <c r="G3" s="4"/>
      <c r="H3" s="4"/>
    </row>
    <row r="4" spans="1:11">
      <c r="A4" s="66" t="s">
        <v>4</v>
      </c>
      <c r="B4" s="66"/>
      <c r="C4" s="66"/>
      <c r="D4" s="66"/>
      <c r="E4" s="66"/>
      <c r="F4" s="66"/>
      <c r="G4" s="7"/>
      <c r="H4" s="5"/>
    </row>
    <row r="5" spans="1:11">
      <c r="A5" s="20">
        <v>1</v>
      </c>
      <c r="B5" s="6" t="s">
        <v>45</v>
      </c>
      <c r="C5" s="7" t="s">
        <v>5</v>
      </c>
      <c r="D5" s="7" t="s">
        <v>62</v>
      </c>
      <c r="E5" s="7" t="s">
        <v>6</v>
      </c>
      <c r="F5" s="8">
        <v>200</v>
      </c>
      <c r="G5" s="56">
        <v>15</v>
      </c>
      <c r="H5" s="19"/>
      <c r="I5" s="14"/>
      <c r="J5" s="14"/>
      <c r="K5" s="14"/>
    </row>
    <row r="6" spans="1:11">
      <c r="A6" s="20">
        <f>A5+1</f>
        <v>2</v>
      </c>
      <c r="B6" s="6" t="s">
        <v>46</v>
      </c>
      <c r="C6" s="7" t="s">
        <v>42</v>
      </c>
      <c r="D6" s="7" t="s">
        <v>63</v>
      </c>
      <c r="E6" s="7" t="s">
        <v>43</v>
      </c>
      <c r="F6" s="8">
        <v>140</v>
      </c>
      <c r="G6" s="56">
        <v>12</v>
      </c>
      <c r="H6" s="19"/>
      <c r="I6" s="14"/>
      <c r="J6" s="14"/>
      <c r="K6" s="14"/>
    </row>
    <row r="7" spans="1:11" ht="15.75">
      <c r="A7" s="8"/>
      <c r="B7" s="10"/>
      <c r="C7" s="11"/>
      <c r="D7" s="11"/>
      <c r="E7" s="12" t="s">
        <v>29</v>
      </c>
      <c r="F7" s="12">
        <f>SUM(F5:F6)</f>
        <v>340</v>
      </c>
      <c r="G7" s="52">
        <f>SUM(G5:G6)</f>
        <v>27</v>
      </c>
      <c r="H7" s="9"/>
      <c r="I7" s="21"/>
      <c r="J7" s="21"/>
      <c r="K7" s="21"/>
    </row>
    <row r="8" spans="1:11">
      <c r="A8" s="66" t="s">
        <v>7</v>
      </c>
      <c r="B8" s="66"/>
      <c r="C8" s="66"/>
      <c r="D8" s="66"/>
      <c r="E8" s="66"/>
      <c r="F8" s="66"/>
      <c r="G8" s="53"/>
      <c r="H8" s="5"/>
    </row>
    <row r="9" spans="1:11" ht="38.25">
      <c r="A9" s="20">
        <v>3</v>
      </c>
      <c r="B9" s="6" t="s">
        <v>47</v>
      </c>
      <c r="C9" s="7" t="s">
        <v>8</v>
      </c>
      <c r="D9" s="7" t="s">
        <v>64</v>
      </c>
      <c r="E9" s="7" t="s">
        <v>31</v>
      </c>
      <c r="F9" s="8">
        <v>80</v>
      </c>
      <c r="G9" s="62">
        <v>0</v>
      </c>
      <c r="H9" s="19" t="s">
        <v>91</v>
      </c>
      <c r="I9" s="14"/>
      <c r="J9" s="14"/>
      <c r="K9" s="14"/>
    </row>
    <row r="10" spans="1:11" ht="63.75" customHeight="1">
      <c r="A10" s="20">
        <v>4</v>
      </c>
      <c r="B10" s="6" t="s">
        <v>48</v>
      </c>
      <c r="C10" s="7" t="s">
        <v>12</v>
      </c>
      <c r="D10" s="7" t="s">
        <v>65</v>
      </c>
      <c r="E10" s="7" t="s">
        <v>13</v>
      </c>
      <c r="F10" s="8">
        <v>27</v>
      </c>
      <c r="G10" s="56">
        <v>7</v>
      </c>
      <c r="H10" s="19"/>
      <c r="I10" s="51"/>
      <c r="J10" s="14"/>
      <c r="K10" s="14"/>
    </row>
    <row r="11" spans="1:11">
      <c r="A11" s="20">
        <v>5</v>
      </c>
      <c r="B11" s="6" t="s">
        <v>49</v>
      </c>
      <c r="C11" s="7" t="s">
        <v>14</v>
      </c>
      <c r="D11" s="7" t="s">
        <v>66</v>
      </c>
      <c r="E11" s="7" t="s">
        <v>15</v>
      </c>
      <c r="F11" s="8">
        <v>40</v>
      </c>
      <c r="G11" s="56">
        <v>0</v>
      </c>
      <c r="H11" s="19" t="s">
        <v>96</v>
      </c>
      <c r="I11" s="14"/>
      <c r="J11" s="14"/>
      <c r="K11" s="14"/>
    </row>
    <row r="12" spans="1:11">
      <c r="A12" s="20">
        <v>6</v>
      </c>
      <c r="B12" s="6" t="s">
        <v>49</v>
      </c>
      <c r="C12" s="7" t="s">
        <v>16</v>
      </c>
      <c r="D12" s="7" t="s">
        <v>67</v>
      </c>
      <c r="E12" s="7" t="s">
        <v>17</v>
      </c>
      <c r="F12" s="8">
        <v>25</v>
      </c>
      <c r="G12" s="56">
        <v>0</v>
      </c>
      <c r="H12" s="19" t="s">
        <v>87</v>
      </c>
      <c r="I12" s="14"/>
      <c r="J12" s="14"/>
      <c r="K12" s="14"/>
    </row>
    <row r="13" spans="1:11">
      <c r="A13" s="20">
        <v>7</v>
      </c>
      <c r="B13" s="6" t="s">
        <v>50</v>
      </c>
      <c r="C13" s="7" t="s">
        <v>18</v>
      </c>
      <c r="D13" s="7" t="s">
        <v>64</v>
      </c>
      <c r="E13" s="7" t="s">
        <v>19</v>
      </c>
      <c r="F13" s="8">
        <v>44</v>
      </c>
      <c r="G13" s="62">
        <v>0</v>
      </c>
      <c r="H13" s="19"/>
      <c r="I13" s="14"/>
      <c r="J13" s="14"/>
      <c r="K13" s="14"/>
    </row>
    <row r="14" spans="1:11">
      <c r="A14" s="20">
        <v>8</v>
      </c>
      <c r="B14" s="6" t="s">
        <v>51</v>
      </c>
      <c r="C14" s="7" t="s">
        <v>36</v>
      </c>
      <c r="D14" s="7" t="s">
        <v>64</v>
      </c>
      <c r="E14" s="7" t="s">
        <v>32</v>
      </c>
      <c r="F14" s="8">
        <v>24</v>
      </c>
      <c r="G14" s="56">
        <v>0</v>
      </c>
      <c r="H14" s="19"/>
      <c r="I14" s="14"/>
      <c r="J14" s="14"/>
      <c r="K14" s="14"/>
    </row>
    <row r="15" spans="1:11">
      <c r="A15" s="20">
        <v>9</v>
      </c>
      <c r="B15" s="6" t="s">
        <v>52</v>
      </c>
      <c r="C15" s="7" t="s">
        <v>35</v>
      </c>
      <c r="D15" s="7" t="s">
        <v>62</v>
      </c>
      <c r="E15" s="7" t="s">
        <v>20</v>
      </c>
      <c r="F15" s="8">
        <v>142</v>
      </c>
      <c r="G15" s="62">
        <v>7</v>
      </c>
      <c r="H15" s="19" t="s">
        <v>92</v>
      </c>
      <c r="I15" s="58" t="s">
        <v>78</v>
      </c>
      <c r="J15" s="14"/>
      <c r="K15" s="14"/>
    </row>
    <row r="16" spans="1:11">
      <c r="A16" s="20">
        <v>10</v>
      </c>
      <c r="B16" s="6" t="s">
        <v>53</v>
      </c>
      <c r="C16" s="7" t="s">
        <v>21</v>
      </c>
      <c r="D16" s="7" t="s">
        <v>64</v>
      </c>
      <c r="E16" s="7" t="s">
        <v>44</v>
      </c>
      <c r="F16" s="8">
        <v>20</v>
      </c>
      <c r="G16" s="56">
        <v>7</v>
      </c>
      <c r="H16" s="5"/>
      <c r="I16" s="14"/>
      <c r="J16" s="14"/>
      <c r="K16" s="14"/>
    </row>
    <row r="17" spans="1:11">
      <c r="A17" s="20">
        <v>11</v>
      </c>
      <c r="B17" s="6" t="s">
        <v>45</v>
      </c>
      <c r="C17" s="7" t="s">
        <v>22</v>
      </c>
      <c r="D17" s="7" t="s">
        <v>64</v>
      </c>
      <c r="E17" s="7" t="s">
        <v>23</v>
      </c>
      <c r="F17" s="8">
        <v>50</v>
      </c>
      <c r="G17" s="56">
        <v>0</v>
      </c>
      <c r="H17" s="19" t="s">
        <v>95</v>
      </c>
      <c r="I17" s="14"/>
      <c r="J17" s="14"/>
      <c r="K17" s="37"/>
    </row>
    <row r="18" spans="1:11" ht="57.75" customHeight="1">
      <c r="A18" s="20">
        <f>A17+1</f>
        <v>12</v>
      </c>
      <c r="B18" s="6" t="s">
        <v>45</v>
      </c>
      <c r="C18" s="7" t="s">
        <v>79</v>
      </c>
      <c r="D18" s="25" t="s">
        <v>82</v>
      </c>
      <c r="E18" s="7" t="s">
        <v>24</v>
      </c>
      <c r="F18" s="8">
        <v>35</v>
      </c>
      <c r="G18" s="56">
        <v>6</v>
      </c>
      <c r="H18" s="19"/>
      <c r="I18" s="14"/>
      <c r="J18" s="14"/>
      <c r="K18" s="14"/>
    </row>
    <row r="19" spans="1:11" ht="57.75" customHeight="1">
      <c r="A19" s="20">
        <v>13</v>
      </c>
      <c r="B19" s="6" t="s">
        <v>45</v>
      </c>
      <c r="C19" s="7" t="s">
        <v>79</v>
      </c>
      <c r="D19" s="22" t="s">
        <v>83</v>
      </c>
      <c r="E19" s="7" t="s">
        <v>24</v>
      </c>
      <c r="F19" s="8">
        <v>35</v>
      </c>
      <c r="G19" s="56">
        <v>0</v>
      </c>
      <c r="H19" s="19"/>
      <c r="I19" s="14"/>
      <c r="J19" s="14"/>
      <c r="K19" s="37"/>
    </row>
    <row r="20" spans="1:11" ht="57.75" customHeight="1">
      <c r="A20" s="20">
        <v>14</v>
      </c>
      <c r="B20" s="6" t="s">
        <v>45</v>
      </c>
      <c r="C20" s="7" t="s">
        <v>79</v>
      </c>
      <c r="D20" s="35" t="s">
        <v>84</v>
      </c>
      <c r="E20" s="7" t="s">
        <v>24</v>
      </c>
      <c r="F20" s="8">
        <v>30</v>
      </c>
      <c r="G20" s="56">
        <v>0</v>
      </c>
      <c r="H20" s="19" t="s">
        <v>94</v>
      </c>
      <c r="I20" s="14"/>
      <c r="J20" s="14"/>
      <c r="K20" s="14"/>
    </row>
    <row r="21" spans="1:11" ht="15.75">
      <c r="A21" s="8"/>
      <c r="B21" s="10"/>
      <c r="C21" s="11"/>
      <c r="D21" s="11"/>
      <c r="E21" s="12" t="s">
        <v>29</v>
      </c>
      <c r="F21" s="12">
        <f>SUM(F9:F20)</f>
        <v>552</v>
      </c>
      <c r="G21" s="12">
        <f>SUM(G9:G20)</f>
        <v>27</v>
      </c>
      <c r="H21" s="9"/>
      <c r="I21" s="23"/>
      <c r="J21" s="23"/>
      <c r="K21" s="23"/>
    </row>
    <row r="22" spans="1:11">
      <c r="A22" s="66" t="s">
        <v>25</v>
      </c>
      <c r="B22" s="66"/>
      <c r="C22" s="66"/>
      <c r="D22" s="66"/>
      <c r="E22" s="66"/>
      <c r="F22" s="66"/>
      <c r="G22" s="11"/>
      <c r="H22" s="5"/>
      <c r="I22" s="14"/>
      <c r="J22" s="14"/>
      <c r="K22" s="14"/>
    </row>
    <row r="23" spans="1:11" ht="25.5">
      <c r="A23" s="24">
        <v>15</v>
      </c>
      <c r="B23" s="6" t="s">
        <v>71</v>
      </c>
      <c r="C23" s="6" t="s">
        <v>74</v>
      </c>
      <c r="D23" s="6" t="s">
        <v>64</v>
      </c>
      <c r="E23" s="6" t="s">
        <v>75</v>
      </c>
      <c r="F23" s="10">
        <v>30</v>
      </c>
      <c r="G23" s="60">
        <v>0</v>
      </c>
      <c r="H23" s="19"/>
      <c r="I23" s="14"/>
      <c r="J23" s="14"/>
      <c r="K23" s="14"/>
    </row>
    <row r="24" spans="1:11" ht="25.5">
      <c r="A24" s="20">
        <v>16</v>
      </c>
      <c r="B24" s="6" t="s">
        <v>71</v>
      </c>
      <c r="C24" s="7" t="s">
        <v>55</v>
      </c>
      <c r="D24" s="7" t="s">
        <v>64</v>
      </c>
      <c r="E24" s="7" t="s">
        <v>30</v>
      </c>
      <c r="F24" s="11">
        <v>50</v>
      </c>
      <c r="G24" s="60">
        <v>6</v>
      </c>
      <c r="H24" s="19"/>
      <c r="I24" s="14"/>
      <c r="J24" s="34" t="s">
        <v>78</v>
      </c>
      <c r="K24" s="14"/>
    </row>
    <row r="25" spans="1:11" ht="38.25">
      <c r="A25" s="20">
        <v>17</v>
      </c>
      <c r="B25" s="6" t="s">
        <v>49</v>
      </c>
      <c r="C25" s="7" t="s">
        <v>77</v>
      </c>
      <c r="D25" s="7" t="s">
        <v>62</v>
      </c>
      <c r="E25" s="7" t="s">
        <v>26</v>
      </c>
      <c r="F25" s="11">
        <v>75</v>
      </c>
      <c r="G25" s="60">
        <v>0</v>
      </c>
      <c r="H25" s="19" t="s">
        <v>95</v>
      </c>
      <c r="I25" s="14"/>
      <c r="J25" s="14"/>
      <c r="K25" s="14"/>
    </row>
    <row r="26" spans="1:11" ht="25.5">
      <c r="A26" s="20">
        <v>18</v>
      </c>
      <c r="B26" s="6" t="s">
        <v>45</v>
      </c>
      <c r="C26" s="7" t="s">
        <v>57</v>
      </c>
      <c r="D26" s="7" t="s">
        <v>64</v>
      </c>
      <c r="E26" s="7" t="s">
        <v>27</v>
      </c>
      <c r="F26" s="11">
        <v>35</v>
      </c>
      <c r="G26" s="60">
        <v>12</v>
      </c>
      <c r="H26" s="19" t="s">
        <v>97</v>
      </c>
      <c r="I26" s="14"/>
      <c r="J26" s="14"/>
      <c r="K26" s="14"/>
    </row>
    <row r="27" spans="1:11" ht="18">
      <c r="A27" s="20">
        <v>19</v>
      </c>
      <c r="B27" s="6" t="s">
        <v>45</v>
      </c>
      <c r="C27" s="7" t="s">
        <v>22</v>
      </c>
      <c r="D27" s="7" t="s">
        <v>64</v>
      </c>
      <c r="E27" s="7" t="s">
        <v>23</v>
      </c>
      <c r="F27" s="11">
        <v>10</v>
      </c>
      <c r="G27" s="60">
        <v>0</v>
      </c>
      <c r="H27" s="5"/>
      <c r="I27" s="14"/>
      <c r="J27" s="14"/>
      <c r="K27" s="14"/>
    </row>
    <row r="28" spans="1:11" ht="71.25" customHeight="1">
      <c r="A28" s="20">
        <v>20</v>
      </c>
      <c r="B28" s="6" t="s">
        <v>45</v>
      </c>
      <c r="C28" s="7" t="s">
        <v>79</v>
      </c>
      <c r="D28" s="7" t="s">
        <v>80</v>
      </c>
      <c r="E28" s="7" t="s">
        <v>24</v>
      </c>
      <c r="F28" s="11">
        <v>5</v>
      </c>
      <c r="G28" s="60">
        <v>0</v>
      </c>
      <c r="H28" s="19"/>
      <c r="I28" s="14"/>
      <c r="J28" s="14"/>
      <c r="K28" s="14"/>
    </row>
    <row r="29" spans="1:11" ht="71.25" customHeight="1">
      <c r="A29" s="20">
        <v>21</v>
      </c>
      <c r="B29" s="6" t="s">
        <v>45</v>
      </c>
      <c r="C29" s="7" t="s">
        <v>79</v>
      </c>
      <c r="D29" s="54" t="s">
        <v>81</v>
      </c>
      <c r="E29" s="7" t="s">
        <v>24</v>
      </c>
      <c r="F29" s="11">
        <v>25</v>
      </c>
      <c r="G29" s="60">
        <v>2</v>
      </c>
      <c r="H29" s="5"/>
      <c r="I29" s="14"/>
      <c r="J29" s="14"/>
      <c r="K29" s="14"/>
    </row>
    <row r="30" spans="1:11" ht="18">
      <c r="A30" s="20">
        <v>22</v>
      </c>
      <c r="B30" s="6" t="s">
        <v>50</v>
      </c>
      <c r="C30" s="7" t="s">
        <v>18</v>
      </c>
      <c r="D30" s="7" t="s">
        <v>64</v>
      </c>
      <c r="E30" s="7" t="s">
        <v>19</v>
      </c>
      <c r="F30" s="11">
        <v>56</v>
      </c>
      <c r="G30" s="63">
        <v>0</v>
      </c>
      <c r="H30" s="19"/>
      <c r="I30" s="14"/>
      <c r="J30" s="14"/>
      <c r="K30" s="14"/>
    </row>
    <row r="31" spans="1:11" ht="38.25">
      <c r="A31" s="20">
        <v>23</v>
      </c>
      <c r="B31" s="6" t="s">
        <v>56</v>
      </c>
      <c r="C31" s="7" t="s">
        <v>58</v>
      </c>
      <c r="D31" s="7" t="s">
        <v>62</v>
      </c>
      <c r="E31" s="7" t="s">
        <v>38</v>
      </c>
      <c r="F31" s="11">
        <v>75</v>
      </c>
      <c r="G31" s="60">
        <v>2</v>
      </c>
      <c r="H31" s="19"/>
      <c r="I31" s="14"/>
      <c r="J31" s="14"/>
      <c r="K31" s="14"/>
    </row>
    <row r="32" spans="1:11" ht="46.5" customHeight="1">
      <c r="A32" s="20">
        <v>24</v>
      </c>
      <c r="B32" s="6" t="s">
        <v>9</v>
      </c>
      <c r="C32" s="7" t="s">
        <v>10</v>
      </c>
      <c r="D32" s="7" t="s">
        <v>68</v>
      </c>
      <c r="E32" s="7" t="s">
        <v>11</v>
      </c>
      <c r="F32" s="11">
        <v>30</v>
      </c>
      <c r="G32" s="60">
        <v>2</v>
      </c>
      <c r="H32" s="19" t="s">
        <v>86</v>
      </c>
      <c r="I32" s="14"/>
      <c r="J32" s="14"/>
      <c r="K32" s="14"/>
    </row>
    <row r="33" spans="1:11" ht="25.5">
      <c r="A33" s="20">
        <v>25</v>
      </c>
      <c r="B33" s="6" t="s">
        <v>59</v>
      </c>
      <c r="C33" s="7" t="s">
        <v>40</v>
      </c>
      <c r="D33" s="7" t="s">
        <v>64</v>
      </c>
      <c r="E33" s="7" t="s">
        <v>39</v>
      </c>
      <c r="F33" s="11">
        <v>40</v>
      </c>
      <c r="G33" s="60">
        <v>0</v>
      </c>
      <c r="H33" s="19"/>
      <c r="I33" s="14"/>
      <c r="J33" s="14"/>
      <c r="K33" s="14"/>
    </row>
    <row r="34" spans="1:11" ht="25.5">
      <c r="A34" s="20">
        <v>26</v>
      </c>
      <c r="B34" s="6" t="s">
        <v>59</v>
      </c>
      <c r="C34" s="7" t="s">
        <v>73</v>
      </c>
      <c r="D34" s="7" t="s">
        <v>64</v>
      </c>
      <c r="E34" s="7" t="s">
        <v>72</v>
      </c>
      <c r="F34" s="11">
        <v>40</v>
      </c>
      <c r="G34" s="60">
        <v>0</v>
      </c>
      <c r="H34" s="5" t="s">
        <v>78</v>
      </c>
      <c r="I34" s="14"/>
      <c r="J34" s="14"/>
      <c r="K34" s="14"/>
    </row>
    <row r="35" spans="1:11" ht="15.75">
      <c r="A35" s="11"/>
      <c r="B35" s="10"/>
      <c r="C35" s="11"/>
      <c r="D35" s="11"/>
      <c r="E35" s="12" t="s">
        <v>29</v>
      </c>
      <c r="F35" s="12">
        <f>SUM(F23:F34)</f>
        <v>471</v>
      </c>
      <c r="G35" s="12">
        <f>SUM(G23:G34)</f>
        <v>24</v>
      </c>
      <c r="H35" s="9"/>
      <c r="I35" s="23"/>
      <c r="J35" s="23"/>
      <c r="K35" s="23"/>
    </row>
    <row r="36" spans="1:11">
      <c r="A36" s="66" t="s">
        <v>28</v>
      </c>
      <c r="B36" s="66"/>
      <c r="C36" s="66"/>
      <c r="D36" s="66"/>
      <c r="E36" s="66"/>
      <c r="F36" s="66"/>
      <c r="G36" s="11"/>
      <c r="H36" s="5"/>
      <c r="I36" s="14"/>
      <c r="J36" s="14"/>
      <c r="K36" s="14"/>
    </row>
    <row r="37" spans="1:11">
      <c r="A37" s="20">
        <v>27</v>
      </c>
      <c r="B37" s="6" t="s">
        <v>52</v>
      </c>
      <c r="C37" s="7" t="s">
        <v>35</v>
      </c>
      <c r="D37" s="7" t="s">
        <v>64</v>
      </c>
      <c r="E37" s="7" t="s">
        <v>20</v>
      </c>
      <c r="F37" s="11">
        <v>20</v>
      </c>
      <c r="G37" s="62">
        <v>0</v>
      </c>
      <c r="H37" s="5"/>
      <c r="I37" s="14"/>
      <c r="J37" s="14"/>
      <c r="K37" s="14"/>
    </row>
    <row r="38" spans="1:11">
      <c r="A38" s="20">
        <v>28</v>
      </c>
      <c r="B38" s="6" t="s">
        <v>52</v>
      </c>
      <c r="C38" s="7" t="s">
        <v>18</v>
      </c>
      <c r="D38" s="7" t="s">
        <v>64</v>
      </c>
      <c r="E38" s="7" t="s">
        <v>19</v>
      </c>
      <c r="F38" s="11">
        <v>8</v>
      </c>
      <c r="G38" s="56">
        <v>0</v>
      </c>
      <c r="H38" s="19" t="s">
        <v>78</v>
      </c>
      <c r="I38" s="14"/>
      <c r="J38" s="14"/>
      <c r="K38" s="14"/>
    </row>
    <row r="39" spans="1:11">
      <c r="A39" s="20">
        <v>29</v>
      </c>
      <c r="B39" s="6" t="s">
        <v>53</v>
      </c>
      <c r="C39" s="7" t="s">
        <v>21</v>
      </c>
      <c r="D39" s="7" t="s">
        <v>64</v>
      </c>
      <c r="E39" s="7" t="s">
        <v>44</v>
      </c>
      <c r="F39" s="11">
        <v>0</v>
      </c>
      <c r="G39" s="56">
        <v>0</v>
      </c>
      <c r="H39" s="5"/>
      <c r="I39" s="14"/>
      <c r="J39" s="14"/>
      <c r="K39" s="14"/>
    </row>
    <row r="40" spans="1:11" ht="39.75" customHeight="1">
      <c r="A40" s="11">
        <v>30</v>
      </c>
      <c r="B40" s="6" t="s">
        <v>76</v>
      </c>
      <c r="C40" s="7" t="s">
        <v>8</v>
      </c>
      <c r="D40" s="7" t="s">
        <v>62</v>
      </c>
      <c r="E40" s="7" t="s">
        <v>31</v>
      </c>
      <c r="F40" s="11">
        <v>35</v>
      </c>
      <c r="G40" s="62">
        <v>0</v>
      </c>
      <c r="H40" s="19"/>
      <c r="I40" s="14"/>
      <c r="J40" s="34" t="s">
        <v>78</v>
      </c>
      <c r="K40" s="14"/>
    </row>
    <row r="41" spans="1:11" ht="39.75" customHeight="1">
      <c r="A41" s="11">
        <v>31</v>
      </c>
      <c r="B41" s="6" t="s">
        <v>85</v>
      </c>
      <c r="C41" s="7" t="s">
        <v>89</v>
      </c>
      <c r="D41" s="7" t="s">
        <v>88</v>
      </c>
      <c r="E41" s="59">
        <v>601405598</v>
      </c>
      <c r="F41" s="11">
        <v>8</v>
      </c>
      <c r="G41" s="56">
        <v>2</v>
      </c>
      <c r="H41" s="19" t="s">
        <v>90</v>
      </c>
      <c r="I41" s="14"/>
      <c r="J41" s="61" t="s">
        <v>78</v>
      </c>
      <c r="K41" s="14"/>
    </row>
    <row r="42" spans="1:11" ht="15.75">
      <c r="A42" s="11"/>
      <c r="B42" s="7"/>
      <c r="C42" s="7"/>
      <c r="D42" s="7"/>
      <c r="E42" s="12" t="s">
        <v>29</v>
      </c>
      <c r="F42" s="12">
        <f>SUM(F37:F41)</f>
        <v>71</v>
      </c>
      <c r="G42" s="12">
        <f>SUM(G37:G41)</f>
        <v>2</v>
      </c>
      <c r="H42" s="9"/>
      <c r="I42" s="23"/>
      <c r="J42" s="23"/>
      <c r="K42" s="23"/>
    </row>
    <row r="43" spans="1:11" ht="32.25" customHeight="1">
      <c r="A43" s="11"/>
      <c r="B43" s="7"/>
      <c r="C43" s="69" t="s">
        <v>69</v>
      </c>
      <c r="D43" s="69"/>
      <c r="E43" s="69"/>
      <c r="F43" s="26">
        <f>F7+F21+F35+F42</f>
        <v>1434</v>
      </c>
      <c r="G43" s="52">
        <f>G7+G21+G35+G42</f>
        <v>80</v>
      </c>
      <c r="H43" s="64" t="s">
        <v>98</v>
      </c>
      <c r="I43" s="27" t="s">
        <v>78</v>
      </c>
      <c r="J43" s="27"/>
      <c r="K43" s="27"/>
    </row>
    <row r="44" spans="1:11" ht="30.75" customHeight="1">
      <c r="A44" s="11"/>
      <c r="B44" s="7"/>
      <c r="C44" s="69" t="s">
        <v>70</v>
      </c>
      <c r="D44" s="69"/>
      <c r="E44" s="69"/>
      <c r="F44" s="26">
        <f>F7</f>
        <v>340</v>
      </c>
      <c r="G44" s="26">
        <f>G7</f>
        <v>27</v>
      </c>
      <c r="H44" s="57"/>
      <c r="I44" s="27"/>
      <c r="J44" s="27"/>
      <c r="K44" s="27"/>
    </row>
    <row r="45" spans="1:11" ht="15.75">
      <c r="A45" s="11"/>
      <c r="B45" s="7"/>
      <c r="C45" s="68" t="s">
        <v>33</v>
      </c>
      <c r="D45" s="68"/>
      <c r="E45" s="68"/>
      <c r="F45" s="26">
        <f>F9+F10+F11+F12+F13+F14+F15+F16+F17+F18+F19+F20+F25+F27+F28+F29+F30+F32+F33+F34</f>
        <v>833</v>
      </c>
      <c r="G45" s="26">
        <f>G9+G10+G11+G12+G13+G14+G15+G16+G17+G18+G19+G20+G25+G27+G28+G30+G32+G33+G34</f>
        <v>29</v>
      </c>
      <c r="H45" s="13"/>
      <c r="I45" s="27"/>
      <c r="J45" s="27"/>
      <c r="K45" s="27"/>
    </row>
    <row r="46" spans="1:11" ht="15.75">
      <c r="A46" s="11"/>
      <c r="B46" s="7"/>
      <c r="C46" s="68" t="s">
        <v>34</v>
      </c>
      <c r="D46" s="68"/>
      <c r="E46" s="68"/>
      <c r="F46" s="26">
        <f>F23+F24+F26+F31</f>
        <v>190</v>
      </c>
      <c r="G46" s="26">
        <f>G23+G24+G26+G31</f>
        <v>20</v>
      </c>
      <c r="H46" s="13"/>
      <c r="I46" s="27"/>
      <c r="J46" s="27"/>
      <c r="K46" s="27"/>
    </row>
    <row r="47" spans="1:11" ht="15.75">
      <c r="A47" s="11"/>
      <c r="B47" s="7"/>
      <c r="C47" s="68" t="s">
        <v>37</v>
      </c>
      <c r="D47" s="68"/>
      <c r="E47" s="68"/>
      <c r="F47" s="26">
        <f>F42</f>
        <v>71</v>
      </c>
      <c r="G47" s="26">
        <f>G42</f>
        <v>2</v>
      </c>
      <c r="H47" s="13"/>
      <c r="I47" s="27"/>
      <c r="J47" s="27"/>
      <c r="K47" s="27"/>
    </row>
    <row r="48" spans="1:11">
      <c r="A48" s="72"/>
      <c r="B48" s="72"/>
      <c r="C48" s="72"/>
      <c r="D48" s="72"/>
      <c r="E48" s="72"/>
      <c r="F48" s="72"/>
      <c r="G48" s="72"/>
      <c r="H48" s="14"/>
      <c r="I48" s="14"/>
      <c r="J48" s="14"/>
      <c r="K48" s="14"/>
    </row>
    <row r="49" spans="1:11" s="28" customFormat="1">
      <c r="A49" s="70"/>
      <c r="B49" s="70"/>
      <c r="C49" s="70"/>
      <c r="D49" s="70"/>
      <c r="E49" s="70"/>
      <c r="F49" s="70"/>
      <c r="G49" s="55"/>
      <c r="H49" s="29"/>
      <c r="I49" s="29"/>
      <c r="J49" s="29"/>
    </row>
    <row r="50" spans="1:11" s="28" customFormat="1">
      <c r="A50" s="70"/>
      <c r="B50" s="70"/>
      <c r="C50" s="70"/>
      <c r="D50" s="70"/>
      <c r="E50" s="29"/>
      <c r="F50" s="18"/>
      <c r="G50" s="55"/>
      <c r="H50" s="18"/>
      <c r="I50" s="18"/>
      <c r="J50" s="18"/>
    </row>
    <row r="51" spans="1:11" s="28" customFormat="1">
      <c r="A51" s="39"/>
      <c r="B51" s="40"/>
      <c r="C51" s="41"/>
      <c r="D51" s="41"/>
      <c r="E51" s="42"/>
      <c r="F51" s="43"/>
      <c r="G51" s="38"/>
      <c r="H51" s="30"/>
      <c r="I51" s="30"/>
      <c r="J51" s="30"/>
    </row>
    <row r="52" spans="1:11" s="28" customFormat="1">
      <c r="A52" s="39"/>
      <c r="B52" s="40"/>
      <c r="C52" s="41"/>
      <c r="D52" s="41"/>
      <c r="E52" s="42"/>
      <c r="F52" s="44"/>
      <c r="G52" s="38"/>
      <c r="H52" s="30"/>
      <c r="I52" s="30"/>
      <c r="J52" s="30"/>
    </row>
    <row r="53" spans="1:11" s="28" customFormat="1">
      <c r="A53" s="39"/>
      <c r="B53" s="40"/>
      <c r="C53" s="41"/>
      <c r="D53" s="41"/>
      <c r="E53" s="42"/>
      <c r="F53" s="45"/>
      <c r="G53" s="38"/>
      <c r="H53" s="30"/>
      <c r="I53" s="30"/>
      <c r="J53" s="30"/>
    </row>
    <row r="54" spans="1:11" s="28" customFormat="1">
      <c r="A54" s="39"/>
      <c r="B54" s="40"/>
      <c r="C54" s="41"/>
      <c r="D54" s="41"/>
      <c r="E54" s="42"/>
      <c r="F54" s="45"/>
      <c r="G54" s="38"/>
      <c r="H54" s="30"/>
      <c r="I54" s="30"/>
      <c r="J54" s="30"/>
    </row>
    <row r="55" spans="1:11" s="28" customFormat="1">
      <c r="A55" s="39"/>
      <c r="B55" s="40"/>
      <c r="C55" s="41"/>
      <c r="D55" s="41"/>
      <c r="E55" s="42"/>
      <c r="F55" s="45"/>
      <c r="G55" s="38"/>
      <c r="H55" s="36" t="s">
        <v>78</v>
      </c>
      <c r="I55" s="36" t="s">
        <v>78</v>
      </c>
      <c r="J55" s="30"/>
    </row>
    <row r="56" spans="1:11" s="28" customFormat="1">
      <c r="A56" s="39"/>
      <c r="B56" s="40"/>
      <c r="C56" s="41"/>
      <c r="D56" s="41"/>
      <c r="E56" s="42"/>
      <c r="F56" s="44"/>
      <c r="G56" s="38"/>
      <c r="H56" s="30"/>
      <c r="I56" s="30"/>
      <c r="J56" s="30"/>
    </row>
    <row r="57" spans="1:11" s="28" customFormat="1">
      <c r="A57" s="46"/>
      <c r="B57" s="47"/>
      <c r="C57" s="47"/>
      <c r="D57" s="48"/>
      <c r="E57" s="42"/>
      <c r="F57" s="49"/>
      <c r="G57" s="38"/>
      <c r="H57" s="30"/>
      <c r="I57" s="30"/>
      <c r="J57" s="30"/>
    </row>
    <row r="58" spans="1:11" s="28" customFormat="1" ht="15.75">
      <c r="A58" s="71"/>
      <c r="B58" s="71"/>
      <c r="C58" s="71"/>
      <c r="D58" s="71"/>
      <c r="E58" s="50"/>
      <c r="F58" s="50"/>
      <c r="G58" s="38"/>
      <c r="H58" s="31"/>
      <c r="I58" s="31"/>
      <c r="J58" s="31"/>
    </row>
    <row r="60" spans="1:11" ht="15.75">
      <c r="B60" s="32"/>
      <c r="E60" s="16"/>
      <c r="F60" s="17"/>
      <c r="G60" s="17"/>
      <c r="H60" s="17"/>
      <c r="I60" s="17"/>
      <c r="J60" s="17"/>
      <c r="K60" s="17"/>
    </row>
    <row r="61" spans="1:11">
      <c r="B61" s="33"/>
    </row>
  </sheetData>
  <mergeCells count="14">
    <mergeCell ref="A49:F49"/>
    <mergeCell ref="A50:D50"/>
    <mergeCell ref="A58:D58"/>
    <mergeCell ref="A48:G48"/>
    <mergeCell ref="C47:E47"/>
    <mergeCell ref="A4:F4"/>
    <mergeCell ref="A1:H1"/>
    <mergeCell ref="A36:F36"/>
    <mergeCell ref="C46:E46"/>
    <mergeCell ref="C43:E43"/>
    <mergeCell ref="C44:E44"/>
    <mergeCell ref="C45:E45"/>
    <mergeCell ref="A8:F8"/>
    <mergeCell ref="A22:F22"/>
  </mergeCells>
  <phoneticPr fontId="6" type="noConversion"/>
  <pageMargins left="0.35433070866141736" right="0.39370078740157483" top="0.39370078740157483" bottom="0.39370078740157483" header="0.51181102362204722" footer="0.51181102362204722"/>
  <pageSetup paperSize="9" scale="62" orientation="landscape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emroczko</dc:creator>
  <cp:lastModifiedBy>pzygadlo</cp:lastModifiedBy>
  <cp:lastPrinted>2017-01-26T13:58:07Z</cp:lastPrinted>
  <dcterms:created xsi:type="dcterms:W3CDTF">2009-12-03T07:38:51Z</dcterms:created>
  <dcterms:modified xsi:type="dcterms:W3CDTF">2017-04-18T10:21:58Z</dcterms:modified>
</cp:coreProperties>
</file>